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:\VO\DNS\Asfalty\Vyzva c. 13\Prilohy\Vykaz vymer\"/>
    </mc:Choice>
  </mc:AlternateContent>
  <xr:revisionPtr revIDLastSave="0" documentId="13_ncr:1_{936E2E75-A1F9-4CEB-A456-5864929CC118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529 " sheetId="14" r:id="rId1"/>
    <sheet name="529 Č. Balog" sheetId="17" r:id="rId2"/>
    <sheet name="BR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4" l="1"/>
  <c r="H6" i="15"/>
  <c r="H7" i="15" s="1"/>
  <c r="H5" i="15"/>
  <c r="H28" i="17"/>
  <c r="H26" i="17"/>
  <c r="H24" i="17"/>
  <c r="H23" i="17"/>
  <c r="B18" i="17"/>
  <c r="H25" i="17" s="1"/>
  <c r="G27" i="17" l="1"/>
  <c r="H27" i="17" s="1"/>
  <c r="H29" i="17" s="1"/>
  <c r="I6" i="15" s="1"/>
  <c r="J6" i="15" s="1"/>
  <c r="J31" i="17" l="1"/>
  <c r="K31" i="17"/>
  <c r="H31" i="14" l="1"/>
  <c r="H30" i="14"/>
  <c r="H29" i="14"/>
  <c r="H28" i="14"/>
  <c r="H26" i="14"/>
  <c r="H23" i="14"/>
  <c r="B18" i="14"/>
  <c r="G25" i="14" s="1"/>
  <c r="H25" i="14" s="1"/>
  <c r="G27" i="14" l="1"/>
  <c r="H27" i="14" s="1"/>
  <c r="H32" i="14" s="1"/>
  <c r="I5" i="15" s="1"/>
  <c r="I7" i="15" l="1"/>
  <c r="J5" i="15"/>
  <c r="J7" i="15" s="1"/>
  <c r="J34" i="14"/>
  <c r="K34" i="14"/>
</calcChain>
</file>

<file path=xl/sharedStrings.xml><?xml version="1.0" encoding="utf-8"?>
<sst xmlns="http://schemas.openxmlformats.org/spreadsheetml/2006/main" count="132" uniqueCount="70">
  <si>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</si>
  <si>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</si>
  <si>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</si>
  <si>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</si>
  <si>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</si>
  <si>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</si>
  <si>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</si>
  <si>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</si>
  <si>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</si>
  <si>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</si>
  <si>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</si>
  <si>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</si>
  <si>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</si>
  <si>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</si>
  <si>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</si>
  <si>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</si>
  <si>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</si>
  <si>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</si>
  <si>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</si>
  <si>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</si>
  <si>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</si>
  <si>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</si>
  <si>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</si>
  <si>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</si>
  <si>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</si>
  <si>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</si>
  <si>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</si>
  <si>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</si>
  <si>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</si>
  <si>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</si>
  <si>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</si>
  <si>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</si>
  <si>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</si>
  <si>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</si>
  <si>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</si>
  <si>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</si>
  <si>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</si>
  <si>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</si>
  <si>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</si>
  <si>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</si>
  <si>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</si>
  <si>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</si>
  <si>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</si>
  <si>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</si>
  <si>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</si>
  <si>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</si>
  <si>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</si>
  <si>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</si>
  <si>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</si>
  <si>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t>výškova úprava poklopov kanalizačných šácht, vpustí</t>
  </si>
  <si>
    <t>frézovanie s naložením a odvozom do 10 km ( začiatky a konce, MO, MK, obrubníková úprava )</t>
  </si>
  <si>
    <t xml:space="preserve">Rekonštrukcie ciest  II. a III. tried v okrese Brezno </t>
  </si>
  <si>
    <t>čelo priepustu z prostého betónu z rúr DN do 800 mm</t>
  </si>
  <si>
    <t>fr. 0 - 32</t>
  </si>
  <si>
    <t>II/529 Cesta osloboditeľov - Brezno</t>
  </si>
  <si>
    <t>II/529</t>
  </si>
  <si>
    <t>Cesta osloboditeľov - Brezno</t>
  </si>
  <si>
    <t>BR</t>
  </si>
  <si>
    <t>Rekonštrukcie ciest  II. a III. tried v okrese Brezno - RI 2021</t>
  </si>
  <si>
    <t>Príloha č.2</t>
  </si>
  <si>
    <t>čistenie vozovky-zametanie</t>
  </si>
  <si>
    <t>frézovanie s naložením a odvozom do 10 km ( začiatky a konce, MO, intravilán )</t>
  </si>
  <si>
    <t>Rekonštrukcie ciest  II. a III. tried v okrese Brezno</t>
  </si>
  <si>
    <t xml:space="preserve">staničenie v km: 31,508 - 32,380 </t>
  </si>
  <si>
    <t>staničenie v km: 34,800 - 37,840</t>
  </si>
  <si>
    <t>čistenie vozovky - zametanie</t>
  </si>
  <si>
    <t>dosýpanie krajníc s dovozom, rozprestrením a zhutnením do hr. 100 mm, šírka 500 mm, mat. štrkodrva fr. 0-32</t>
  </si>
  <si>
    <t>II/529 Brezno - Čierny Balog</t>
  </si>
  <si>
    <t>Brezno - Č. Balog</t>
  </si>
  <si>
    <t>II/529 Brezno - Čiery Balog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</si>
</sst>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211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6" xfId="0" applyNumberFormat="1" applyBorder="1" applyAlignment="1"/>
    <xf numFmtId="0" fontId="0" fillId="0" borderId="15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4" fontId="0" fillId="0" borderId="18" xfId="0" applyNumberFormat="1" applyFont="1" applyFill="1" applyBorder="1" applyAlignment="1">
      <alignment horizontal="center"/>
    </xf>
    <xf numFmtId="4" fontId="0" fillId="0" borderId="20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1" xfId="1" applyFont="1" applyFill="1" applyBorder="1" applyAlignment="1">
      <alignment horizontal="left"/>
    </xf>
    <xf numFmtId="0" fontId="1" fillId="0" borderId="22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0" fillId="0" borderId="22" xfId="1" applyFont="1" applyFill="1" applyBorder="1"/>
    <xf numFmtId="0" fontId="6" fillId="0" borderId="24" xfId="1" applyNumberFormat="1" applyFont="1" applyFill="1" applyBorder="1"/>
    <xf numFmtId="165" fontId="6" fillId="0" borderId="25" xfId="0" applyNumberFormat="1" applyFont="1" applyFill="1" applyBorder="1"/>
    <xf numFmtId="4" fontId="6" fillId="0" borderId="25" xfId="0" applyNumberFormat="1" applyFont="1" applyFill="1" applyBorder="1"/>
    <xf numFmtId="4" fontId="6" fillId="0" borderId="26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4" fontId="6" fillId="0" borderId="6" xfId="0" applyNumberFormat="1" applyFont="1" applyFill="1" applyBorder="1"/>
    <xf numFmtId="165" fontId="6" fillId="0" borderId="26" xfId="0" applyNumberFormat="1" applyFont="1" applyFill="1" applyBorder="1" applyAlignment="1">
      <alignment vertical="center"/>
    </xf>
    <xf numFmtId="4" fontId="6" fillId="0" borderId="32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33" xfId="0" applyFill="1" applyBorder="1"/>
    <xf numFmtId="0" fontId="0" fillId="0" borderId="34" xfId="0" applyFill="1" applyBorder="1"/>
    <xf numFmtId="0" fontId="8" fillId="0" borderId="35" xfId="0" applyFont="1" applyFill="1" applyBorder="1"/>
    <xf numFmtId="0" fontId="6" fillId="0" borderId="36" xfId="0" applyFont="1" applyFill="1" applyBorder="1"/>
    <xf numFmtId="165" fontId="6" fillId="0" borderId="35" xfId="0" applyNumberFormat="1" applyFont="1" applyFill="1" applyBorder="1"/>
    <xf numFmtId="4" fontId="6" fillId="0" borderId="35" xfId="0" applyNumberFormat="1" applyFont="1" applyFill="1" applyBorder="1"/>
    <xf numFmtId="0" fontId="6" fillId="0" borderId="22" xfId="0" applyFont="1" applyFill="1" applyBorder="1"/>
    <xf numFmtId="165" fontId="6" fillId="0" borderId="22" xfId="0" applyNumberFormat="1" applyFont="1" applyFill="1" applyBorder="1"/>
    <xf numFmtId="4" fontId="6" fillId="0" borderId="22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37" xfId="0" applyNumberFormat="1" applyFont="1" applyFill="1" applyBorder="1"/>
    <xf numFmtId="4" fontId="11" fillId="2" borderId="38" xfId="0" applyNumberFormat="1" applyFont="1" applyFill="1" applyBorder="1"/>
    <xf numFmtId="0" fontId="0" fillId="0" borderId="39" xfId="0" applyFill="1" applyBorder="1"/>
    <xf numFmtId="0" fontId="0" fillId="0" borderId="40" xfId="0" applyFill="1" applyBorder="1"/>
    <xf numFmtId="4" fontId="0" fillId="0" borderId="40" xfId="0" applyNumberFormat="1" applyFill="1" applyBorder="1"/>
    <xf numFmtId="4" fontId="12" fillId="0" borderId="40" xfId="0" applyNumberFormat="1" applyFont="1" applyFill="1" applyBorder="1"/>
    <xf numFmtId="0" fontId="12" fillId="0" borderId="40" xfId="0" applyFont="1" applyFill="1" applyBorder="1"/>
    <xf numFmtId="10" fontId="12" fillId="0" borderId="40" xfId="0" applyNumberFormat="1" applyFont="1" applyFill="1" applyBorder="1"/>
    <xf numFmtId="4" fontId="12" fillId="0" borderId="41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42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0" fillId="0" borderId="22" xfId="0" applyFont="1" applyFill="1" applyBorder="1"/>
    <xf numFmtId="0" fontId="18" fillId="0" borderId="0" xfId="0" applyFont="1" applyBorder="1" applyAlignment="1"/>
    <xf numFmtId="4" fontId="0" fillId="0" borderId="0" xfId="0" applyNumberFormat="1" applyFill="1" applyBorder="1" applyAlignment="1"/>
    <xf numFmtId="0" fontId="2" fillId="3" borderId="0" xfId="1" applyFont="1" applyFill="1"/>
    <xf numFmtId="0" fontId="18" fillId="3" borderId="0" xfId="0" applyFont="1" applyFill="1" applyBorder="1" applyAlignment="1"/>
    <xf numFmtId="0" fontId="0" fillId="3" borderId="0" xfId="0" applyFill="1" applyBorder="1" applyAlignment="1">
      <alignment horizontal="center"/>
    </xf>
    <xf numFmtId="164" fontId="0" fillId="0" borderId="0" xfId="0" applyNumberFormat="1"/>
    <xf numFmtId="0" fontId="18" fillId="3" borderId="39" xfId="0" applyFont="1" applyFill="1" applyBorder="1" applyAlignment="1">
      <alignment horizontal="right"/>
    </xf>
    <xf numFmtId="167" fontId="18" fillId="3" borderId="42" xfId="0" applyNumberFormat="1" applyFont="1" applyFill="1" applyBorder="1" applyAlignment="1">
      <alignment horizontal="center"/>
    </xf>
    <xf numFmtId="164" fontId="18" fillId="3" borderId="39" xfId="0" applyNumberFormat="1" applyFont="1" applyFill="1" applyBorder="1" applyAlignment="1">
      <alignment horizontal="center"/>
    </xf>
    <xf numFmtId="164" fontId="18" fillId="3" borderId="42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justify" vertical="center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Border="1"/>
    <xf numFmtId="4" fontId="0" fillId="0" borderId="0" xfId="0" applyNumberFormat="1" applyBorder="1" applyAlignment="1"/>
    <xf numFmtId="4" fontId="6" fillId="0" borderId="44" xfId="0" applyNumberFormat="1" applyFont="1" applyFill="1" applyBorder="1"/>
    <xf numFmtId="0" fontId="0" fillId="0" borderId="47" xfId="0" applyFont="1" applyFill="1" applyBorder="1"/>
    <xf numFmtId="0" fontId="0" fillId="0" borderId="48" xfId="0" applyFont="1" applyFill="1" applyBorder="1" applyAlignment="1">
      <alignment horizontal="center"/>
    </xf>
    <xf numFmtId="165" fontId="6" fillId="0" borderId="49" xfId="0" applyNumberFormat="1" applyFont="1" applyFill="1" applyBorder="1"/>
    <xf numFmtId="166" fontId="0" fillId="0" borderId="50" xfId="0" applyNumberFormat="1" applyFont="1" applyFill="1" applyBorder="1" applyAlignment="1">
      <alignment horizontal="right"/>
    </xf>
    <xf numFmtId="0" fontId="0" fillId="0" borderId="51" xfId="0" applyFont="1" applyFill="1" applyBorder="1"/>
    <xf numFmtId="0" fontId="0" fillId="0" borderId="52" xfId="0" applyFill="1" applyBorder="1"/>
    <xf numFmtId="0" fontId="0" fillId="0" borderId="47" xfId="0" applyFill="1" applyBorder="1"/>
    <xf numFmtId="165" fontId="6" fillId="0" borderId="27" xfId="0" applyNumberFormat="1" applyFont="1" applyFill="1" applyBorder="1"/>
    <xf numFmtId="0" fontId="0" fillId="0" borderId="26" xfId="0" applyFill="1" applyBorder="1" applyAlignment="1">
      <alignment vertical="center"/>
    </xf>
    <xf numFmtId="0" fontId="6" fillId="0" borderId="28" xfId="0" applyFont="1" applyFill="1" applyBorder="1" applyAlignment="1">
      <alignment vertical="center"/>
    </xf>
    <xf numFmtId="4" fontId="6" fillId="0" borderId="53" xfId="0" applyNumberFormat="1" applyFont="1" applyFill="1" applyBorder="1" applyAlignment="1">
      <alignment vertical="center"/>
    </xf>
    <xf numFmtId="4" fontId="6" fillId="0" borderId="54" xfId="0" applyNumberFormat="1" applyFont="1" applyFill="1" applyBorder="1"/>
    <xf numFmtId="0" fontId="0" fillId="0" borderId="58" xfId="0" applyFont="1" applyFill="1" applyBorder="1"/>
    <xf numFmtId="0" fontId="6" fillId="0" borderId="58" xfId="0" applyFont="1" applyFill="1" applyBorder="1"/>
    <xf numFmtId="165" fontId="6" fillId="0" borderId="58" xfId="0" applyNumberFormat="1" applyFont="1" applyFill="1" applyBorder="1"/>
    <xf numFmtId="4" fontId="6" fillId="0" borderId="58" xfId="0" applyNumberFormat="1" applyFont="1" applyFill="1" applyBorder="1"/>
    <xf numFmtId="4" fontId="6" fillId="0" borderId="14" xfId="0" applyNumberFormat="1" applyFont="1" applyFill="1" applyBorder="1"/>
    <xf numFmtId="4" fontId="11" fillId="0" borderId="59" xfId="0" applyNumberFormat="1" applyFont="1" applyFill="1" applyBorder="1"/>
    <xf numFmtId="4" fontId="11" fillId="0" borderId="60" xfId="0" applyNumberFormat="1" applyFont="1" applyFill="1" applyBorder="1"/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19" fillId="0" borderId="62" xfId="0" applyFont="1" applyBorder="1" applyAlignment="1">
      <alignment horizontal="center"/>
    </xf>
    <xf numFmtId="0" fontId="19" fillId="0" borderId="62" xfId="0" applyFont="1" applyBorder="1" applyAlignment="1">
      <alignment horizontal="center" wrapText="1"/>
    </xf>
    <xf numFmtId="0" fontId="19" fillId="0" borderId="63" xfId="0" applyFont="1" applyBorder="1" applyAlignment="1">
      <alignment horizontal="center" wrapText="1"/>
    </xf>
    <xf numFmtId="0" fontId="19" fillId="0" borderId="64" xfId="0" applyFont="1" applyBorder="1" applyAlignment="1">
      <alignment horizontal="center" wrapText="1"/>
    </xf>
    <xf numFmtId="0" fontId="20" fillId="3" borderId="22" xfId="0" applyFont="1" applyFill="1" applyBorder="1" applyAlignment="1">
      <alignment horizontal="center"/>
    </xf>
    <xf numFmtId="0" fontId="20" fillId="3" borderId="22" xfId="0" applyFont="1" applyFill="1" applyBorder="1" applyAlignment="1"/>
    <xf numFmtId="165" fontId="20" fillId="3" borderId="22" xfId="0" applyNumberFormat="1" applyFont="1" applyFill="1" applyBorder="1" applyAlignment="1">
      <alignment horizontal="center"/>
    </xf>
    <xf numFmtId="167" fontId="20" fillId="3" borderId="22" xfId="0" applyNumberFormat="1" applyFont="1" applyFill="1" applyBorder="1" applyAlignment="1">
      <alignment horizontal="center"/>
    </xf>
    <xf numFmtId="164" fontId="20" fillId="3" borderId="22" xfId="2" applyFont="1" applyFill="1" applyBorder="1" applyAlignment="1">
      <alignment horizontal="center"/>
    </xf>
    <xf numFmtId="0" fontId="20" fillId="3" borderId="21" xfId="0" applyFont="1" applyFill="1" applyBorder="1" applyAlignment="1">
      <alignment horizontal="center"/>
    </xf>
    <xf numFmtId="164" fontId="20" fillId="3" borderId="65" xfId="0" applyNumberFormat="1" applyFont="1" applyFill="1" applyBorder="1"/>
    <xf numFmtId="0" fontId="20" fillId="3" borderId="13" xfId="0" applyFont="1" applyFill="1" applyBorder="1" applyAlignment="1">
      <alignment horizontal="center"/>
    </xf>
    <xf numFmtId="0" fontId="20" fillId="3" borderId="58" xfId="0" applyFont="1" applyFill="1" applyBorder="1" applyAlignment="1">
      <alignment horizontal="center"/>
    </xf>
    <xf numFmtId="0" fontId="20" fillId="3" borderId="58" xfId="0" applyFont="1" applyFill="1" applyBorder="1" applyAlignment="1"/>
    <xf numFmtId="165" fontId="20" fillId="3" borderId="58" xfId="0" applyNumberFormat="1" applyFont="1" applyFill="1" applyBorder="1" applyAlignment="1">
      <alignment horizontal="center"/>
    </xf>
    <xf numFmtId="164" fontId="20" fillId="3" borderId="40" xfId="2" applyFont="1" applyFill="1" applyBorder="1" applyAlignment="1">
      <alignment horizontal="center"/>
    </xf>
    <xf numFmtId="164" fontId="20" fillId="3" borderId="42" xfId="0" applyNumberFormat="1" applyFont="1" applyFill="1" applyBorder="1"/>
    <xf numFmtId="167" fontId="20" fillId="3" borderId="66" xfId="0" applyNumberFormat="1" applyFont="1" applyFill="1" applyBorder="1" applyAlignment="1">
      <alignment horizontal="center"/>
    </xf>
    <xf numFmtId="0" fontId="6" fillId="0" borderId="67" xfId="1" applyNumberFormat="1" applyFont="1" applyFill="1" applyBorder="1"/>
    <xf numFmtId="165" fontId="6" fillId="0" borderId="68" xfId="0" applyNumberFormat="1" applyFont="1" applyFill="1" applyBorder="1"/>
    <xf numFmtId="4" fontId="6" fillId="0" borderId="68" xfId="0" applyNumberFormat="1" applyFont="1" applyFill="1" applyBorder="1"/>
    <xf numFmtId="0" fontId="6" fillId="0" borderId="22" xfId="1" applyNumberFormat="1" applyFont="1" applyFill="1" applyBorder="1"/>
    <xf numFmtId="0" fontId="0" fillId="0" borderId="22" xfId="0" applyFill="1" applyBorder="1"/>
    <xf numFmtId="0" fontId="0" fillId="0" borderId="22" xfId="0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165" fontId="6" fillId="0" borderId="22" xfId="0" applyNumberFormat="1" applyFont="1" applyFill="1" applyBorder="1" applyAlignment="1">
      <alignment vertical="center"/>
    </xf>
    <xf numFmtId="4" fontId="6" fillId="0" borderId="22" xfId="0" applyNumberFormat="1" applyFont="1" applyFill="1" applyBorder="1" applyAlignment="1">
      <alignment vertical="center"/>
    </xf>
    <xf numFmtId="0" fontId="8" fillId="0" borderId="22" xfId="0" applyFont="1" applyFill="1" applyBorder="1"/>
    <xf numFmtId="0" fontId="0" fillId="0" borderId="61" xfId="1" applyFont="1" applyFill="1" applyBorder="1" applyAlignment="1">
      <alignment horizontal="left"/>
    </xf>
    <xf numFmtId="0" fontId="1" fillId="0" borderId="62" xfId="1" applyFill="1" applyBorder="1" applyAlignment="1">
      <alignment horizontal="left"/>
    </xf>
    <xf numFmtId="0" fontId="1" fillId="0" borderId="63" xfId="1" applyFill="1" applyBorder="1" applyAlignment="1">
      <alignment horizontal="left"/>
    </xf>
    <xf numFmtId="0" fontId="0" fillId="0" borderId="62" xfId="1" applyFont="1" applyFill="1" applyBorder="1"/>
    <xf numFmtId="4" fontId="6" fillId="0" borderId="69" xfId="0" applyNumberFormat="1" applyFont="1" applyFill="1" applyBorder="1"/>
    <xf numFmtId="4" fontId="6" fillId="0" borderId="70" xfId="0" applyNumberFormat="1" applyFont="1" applyFill="1" applyBorder="1"/>
    <xf numFmtId="0" fontId="0" fillId="0" borderId="21" xfId="0" applyFont="1" applyFill="1" applyBorder="1"/>
    <xf numFmtId="0" fontId="0" fillId="0" borderId="21" xfId="0" applyFill="1" applyBorder="1"/>
    <xf numFmtId="0" fontId="0" fillId="0" borderId="13" xfId="1" applyFont="1" applyFill="1" applyBorder="1" applyAlignment="1">
      <alignment horizontal="left"/>
    </xf>
    <xf numFmtId="0" fontId="0" fillId="0" borderId="58" xfId="1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Border="1" applyAlignment="1"/>
    <xf numFmtId="4" fontId="0" fillId="0" borderId="71" xfId="0" applyNumberFormat="1" applyBorder="1" applyAlignment="1">
      <alignment horizontal="center"/>
    </xf>
    <xf numFmtId="0" fontId="0" fillId="0" borderId="21" xfId="1" applyFont="1" applyFill="1" applyBorder="1" applyAlignment="1">
      <alignment vertical="center" wrapText="1"/>
    </xf>
    <xf numFmtId="0" fontId="0" fillId="0" borderId="22" xfId="1" applyFont="1" applyFill="1" applyBorder="1" applyAlignment="1">
      <alignment vertical="center" wrapText="1"/>
    </xf>
    <xf numFmtId="0" fontId="0" fillId="0" borderId="21" xfId="1" applyFont="1" applyFill="1" applyBorder="1" applyAlignment="1">
      <alignment horizontal="left"/>
    </xf>
    <xf numFmtId="0" fontId="0" fillId="0" borderId="22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0" fillId="0" borderId="72" xfId="1" applyFont="1" applyBorder="1" applyAlignment="1">
      <alignment horizontal="left" wrapText="1"/>
    </xf>
    <xf numFmtId="0" fontId="0" fillId="0" borderId="73" xfId="1" applyFont="1" applyBorder="1" applyAlignment="1">
      <alignment horizontal="left" wrapText="1"/>
    </xf>
    <xf numFmtId="0" fontId="21" fillId="0" borderId="45" xfId="0" applyFont="1" applyFill="1" applyBorder="1" applyAlignment="1"/>
    <xf numFmtId="0" fontId="0" fillId="0" borderId="46" xfId="0" applyFont="1" applyFill="1" applyBorder="1" applyAlignment="1"/>
    <xf numFmtId="0" fontId="0" fillId="0" borderId="29" xfId="1" applyFont="1" applyFill="1" applyBorder="1" applyAlignment="1">
      <alignment vertical="center" wrapText="1"/>
    </xf>
    <xf numFmtId="0" fontId="0" fillId="0" borderId="30" xfId="1" applyFont="1" applyFill="1" applyBorder="1" applyAlignment="1">
      <alignment vertical="center" wrapText="1"/>
    </xf>
    <xf numFmtId="0" fontId="0" fillId="0" borderId="31" xfId="1" applyFont="1" applyFill="1" applyBorder="1" applyAlignment="1">
      <alignment vertical="center" wrapText="1"/>
    </xf>
    <xf numFmtId="0" fontId="0" fillId="0" borderId="55" xfId="1" applyFont="1" applyFill="1" applyBorder="1" applyAlignment="1">
      <alignment horizontal="left"/>
    </xf>
    <xf numFmtId="0" fontId="0" fillId="0" borderId="56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opLeftCell="A7" workbookViewId="0">
      <selection activeCell="F23" sqref="F23:F31"/>
    </sheetView>
  </sheetViews>
  <sheetFormatPr defaultRowHeight="15" x14ac:dyDescent="0.25"/>
  <cols>
    <col min="1" max="1" width="14.85546875" customWidth="1"/>
    <col min="3" max="3" width="24.7109375" customWidth="1"/>
    <col min="8" max="8" width="11.42578125" customWidth="1"/>
    <col min="11" max="11" width="13.285156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15" t="s">
        <v>51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54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54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3040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7.5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22800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200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x14ac:dyDescent="0.25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1" t="s">
        <v>13</v>
      </c>
      <c r="G21" s="9"/>
      <c r="H21" s="114" t="s">
        <v>14</v>
      </c>
      <c r="I21" s="190"/>
      <c r="J21" s="114"/>
      <c r="K21" s="38"/>
    </row>
    <row r="22" spans="1:11" ht="15.75" thickBot="1" x14ac:dyDescent="0.3">
      <c r="A22" s="39" t="s">
        <v>15</v>
      </c>
      <c r="B22" s="40"/>
      <c r="C22" s="41"/>
      <c r="D22" s="42" t="s">
        <v>16</v>
      </c>
      <c r="E22" s="43" t="s">
        <v>17</v>
      </c>
      <c r="F22" s="44" t="s">
        <v>18</v>
      </c>
      <c r="G22" s="43" t="s">
        <v>19</v>
      </c>
      <c r="H22" s="45" t="s">
        <v>18</v>
      </c>
      <c r="I22" s="46"/>
      <c r="J22" s="47"/>
      <c r="K22" s="25"/>
    </row>
    <row r="23" spans="1:11" x14ac:dyDescent="0.25">
      <c r="A23" s="180" t="s">
        <v>20</v>
      </c>
      <c r="B23" s="181"/>
      <c r="C23" s="182"/>
      <c r="D23" s="183" t="s">
        <v>8</v>
      </c>
      <c r="E23" s="170" t="s">
        <v>21</v>
      </c>
      <c r="F23" s="171"/>
      <c r="G23" s="172">
        <v>15</v>
      </c>
      <c r="H23" s="184">
        <f>F23*G23</f>
        <v>0</v>
      </c>
      <c r="I23" s="46"/>
      <c r="J23" s="56"/>
      <c r="K23" s="57"/>
    </row>
    <row r="24" spans="1:11" x14ac:dyDescent="0.25">
      <c r="A24" s="48" t="s">
        <v>65</v>
      </c>
      <c r="B24" s="49"/>
      <c r="C24" s="49"/>
      <c r="D24" s="51" t="s">
        <v>11</v>
      </c>
      <c r="E24" s="173"/>
      <c r="F24" s="69"/>
      <c r="G24" s="70">
        <v>23000</v>
      </c>
      <c r="H24" s="185">
        <f t="shared" ref="H24:H31" si="0">F24*G24</f>
        <v>0</v>
      </c>
      <c r="I24" s="46"/>
      <c r="J24" s="56"/>
      <c r="K24" s="57"/>
    </row>
    <row r="25" spans="1:11" x14ac:dyDescent="0.25">
      <c r="A25" s="186" t="s">
        <v>23</v>
      </c>
      <c r="B25" s="174"/>
      <c r="C25" s="174"/>
      <c r="D25" s="112" t="s">
        <v>22</v>
      </c>
      <c r="E25" s="68" t="s">
        <v>24</v>
      </c>
      <c r="F25" s="69"/>
      <c r="G25" s="70">
        <f>B18+B19</f>
        <v>23000</v>
      </c>
      <c r="H25" s="185">
        <f t="shared" si="0"/>
        <v>0</v>
      </c>
      <c r="I25" s="46"/>
      <c r="J25" s="56"/>
      <c r="K25" s="58"/>
    </row>
    <row r="26" spans="1:11" ht="31.5" customHeight="1" x14ac:dyDescent="0.25">
      <c r="A26" s="193" t="s">
        <v>50</v>
      </c>
      <c r="B26" s="194"/>
      <c r="C26" s="194"/>
      <c r="D26" s="175" t="s">
        <v>22</v>
      </c>
      <c r="E26" s="176" t="s">
        <v>21</v>
      </c>
      <c r="F26" s="177"/>
      <c r="G26" s="178">
        <v>23000</v>
      </c>
      <c r="H26" s="185">
        <f t="shared" si="0"/>
        <v>0</v>
      </c>
      <c r="I26" s="46"/>
      <c r="J26" s="61"/>
      <c r="K26" s="58"/>
    </row>
    <row r="27" spans="1:11" x14ac:dyDescent="0.25">
      <c r="A27" s="187" t="s">
        <v>25</v>
      </c>
      <c r="B27" s="174"/>
      <c r="C27" s="174"/>
      <c r="D27" s="179" t="s">
        <v>26</v>
      </c>
      <c r="E27" s="68" t="s">
        <v>21</v>
      </c>
      <c r="F27" s="69"/>
      <c r="G27" s="70">
        <f>B18+B19</f>
        <v>23000</v>
      </c>
      <c r="H27" s="185">
        <f t="shared" si="0"/>
        <v>0</v>
      </c>
      <c r="I27" s="46"/>
      <c r="J27" s="56"/>
      <c r="K27" s="58"/>
    </row>
    <row r="28" spans="1:11" x14ac:dyDescent="0.25">
      <c r="A28" s="195" t="s">
        <v>49</v>
      </c>
      <c r="B28" s="196"/>
      <c r="C28" s="196"/>
      <c r="D28" s="112" t="s">
        <v>37</v>
      </c>
      <c r="E28" s="68"/>
      <c r="F28" s="69"/>
      <c r="G28" s="70">
        <v>6</v>
      </c>
      <c r="H28" s="185">
        <f t="shared" si="0"/>
        <v>0</v>
      </c>
      <c r="I28" s="46"/>
      <c r="J28" s="56"/>
      <c r="K28" s="58"/>
    </row>
    <row r="29" spans="1:11" x14ac:dyDescent="0.25">
      <c r="A29" s="195" t="s">
        <v>38</v>
      </c>
      <c r="B29" s="196"/>
      <c r="C29" s="196"/>
      <c r="D29" s="112" t="s">
        <v>8</v>
      </c>
      <c r="E29" s="68"/>
      <c r="F29" s="69"/>
      <c r="G29" s="70">
        <v>3055</v>
      </c>
      <c r="H29" s="185">
        <f t="shared" si="0"/>
        <v>0</v>
      </c>
      <c r="I29" s="46"/>
      <c r="J29" s="56"/>
      <c r="K29" s="58"/>
    </row>
    <row r="30" spans="1:11" ht="45.75" customHeight="1" x14ac:dyDescent="0.25">
      <c r="A30" s="199" t="s">
        <v>66</v>
      </c>
      <c r="B30" s="200"/>
      <c r="C30" s="200"/>
      <c r="D30" s="112" t="s">
        <v>11</v>
      </c>
      <c r="E30" s="68" t="s">
        <v>53</v>
      </c>
      <c r="F30" s="69"/>
      <c r="G30" s="70">
        <v>2000</v>
      </c>
      <c r="H30" s="185">
        <f t="shared" si="0"/>
        <v>0</v>
      </c>
      <c r="I30" s="46"/>
      <c r="J30" s="56"/>
      <c r="K30" s="58"/>
    </row>
    <row r="31" spans="1:11" ht="15.75" thickBot="1" x14ac:dyDescent="0.3">
      <c r="A31" s="188" t="s">
        <v>52</v>
      </c>
      <c r="B31" s="189"/>
      <c r="C31" s="189"/>
      <c r="D31" s="143" t="s">
        <v>37</v>
      </c>
      <c r="E31" s="144"/>
      <c r="F31" s="145"/>
      <c r="G31" s="146">
        <v>10</v>
      </c>
      <c r="H31" s="147">
        <f t="shared" si="0"/>
        <v>0</v>
      </c>
      <c r="I31" s="46"/>
      <c r="J31" s="56"/>
      <c r="K31" s="58"/>
    </row>
    <row r="32" spans="1:11" ht="15.75" thickBot="1" x14ac:dyDescent="0.3">
      <c r="A32" s="74"/>
      <c r="B32" s="75"/>
      <c r="C32" s="75"/>
      <c r="D32" s="75"/>
      <c r="E32" s="71"/>
      <c r="F32" s="71"/>
      <c r="G32" s="148" t="s">
        <v>27</v>
      </c>
      <c r="H32" s="149">
        <f>SUM(H23:H31)</f>
        <v>0</v>
      </c>
      <c r="I32" s="71"/>
      <c r="J32" s="72"/>
      <c r="K32" s="73"/>
    </row>
    <row r="33" spans="1:13" ht="15.75" thickBot="1" x14ac:dyDescent="0.3">
      <c r="A33" s="74"/>
      <c r="B33" s="75"/>
      <c r="C33" s="75"/>
      <c r="D33" s="75"/>
      <c r="E33" s="76"/>
      <c r="F33" s="71"/>
      <c r="G33" s="71"/>
      <c r="H33" s="71"/>
      <c r="I33" s="71"/>
      <c r="J33" s="72" t="s">
        <v>28</v>
      </c>
      <c r="K33" s="77" t="s">
        <v>29</v>
      </c>
    </row>
    <row r="34" spans="1:13" ht="15.75" thickBot="1" x14ac:dyDescent="0.3">
      <c r="A34" s="74"/>
      <c r="B34" s="75"/>
      <c r="C34" s="75"/>
      <c r="D34" s="75"/>
      <c r="E34" s="71"/>
      <c r="F34" s="71"/>
      <c r="G34" s="71"/>
      <c r="H34" s="71" t="s">
        <v>30</v>
      </c>
      <c r="I34" s="78" t="s">
        <v>18</v>
      </c>
      <c r="J34" s="79">
        <f>H32*0.2</f>
        <v>0</v>
      </c>
      <c r="K34" s="80">
        <f>H32*1.2</f>
        <v>0</v>
      </c>
    </row>
    <row r="35" spans="1:13" ht="15.75" thickBot="1" x14ac:dyDescent="0.3">
      <c r="A35" s="81"/>
      <c r="B35" s="82"/>
      <c r="C35" s="82"/>
      <c r="D35" s="82"/>
      <c r="E35" s="82"/>
      <c r="F35" s="83"/>
      <c r="G35" s="84"/>
      <c r="H35" s="84"/>
      <c r="I35" s="85"/>
      <c r="J35" s="86"/>
      <c r="K35" s="87"/>
    </row>
    <row r="36" spans="1:13" ht="15.75" thickBot="1" x14ac:dyDescent="0.3">
      <c r="A36" s="88"/>
      <c r="B36" s="89"/>
      <c r="C36" s="89"/>
      <c r="D36" s="89"/>
      <c r="E36" s="89"/>
      <c r="F36" s="90"/>
      <c r="G36" s="91"/>
      <c r="H36" s="92"/>
      <c r="I36" s="93"/>
      <c r="J36" s="94"/>
      <c r="K36" s="95"/>
    </row>
    <row r="37" spans="1:13" x14ac:dyDescent="0.25">
      <c r="A37" s="96" t="s">
        <v>31</v>
      </c>
      <c r="B37" s="97"/>
      <c r="C37" s="97"/>
      <c r="D37" s="97"/>
      <c r="E37" s="97"/>
      <c r="F37" s="97"/>
      <c r="G37" s="98"/>
      <c r="H37" s="98"/>
      <c r="I37" s="99"/>
      <c r="J37" s="98"/>
      <c r="K37" s="98"/>
      <c r="L37" s="100"/>
      <c r="M37" s="100"/>
    </row>
    <row r="38" spans="1:13" x14ac:dyDescent="0.25">
      <c r="A38" s="101" t="s">
        <v>32</v>
      </c>
      <c r="B38" s="102"/>
      <c r="C38" s="102"/>
      <c r="D38" s="102"/>
      <c r="E38" s="102"/>
      <c r="F38" s="102"/>
      <c r="G38" s="103"/>
      <c r="H38" s="103"/>
      <c r="I38" s="104"/>
      <c r="J38" s="105"/>
      <c r="K38" s="106"/>
      <c r="L38" s="100"/>
      <c r="M38" s="100"/>
    </row>
    <row r="39" spans="1:13" x14ac:dyDescent="0.25">
      <c r="A39" s="197" t="s">
        <v>33</v>
      </c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</row>
    <row r="40" spans="1:13" x14ac:dyDescent="0.25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</row>
    <row r="41" spans="1:13" x14ac:dyDescent="0.25">
      <c r="F41" s="3"/>
      <c r="H41" s="3"/>
      <c r="J41" s="3"/>
      <c r="K41" s="3"/>
    </row>
    <row r="42" spans="1:13" x14ac:dyDescent="0.25">
      <c r="A42" s="107"/>
      <c r="B42" s="107"/>
      <c r="C42" s="108"/>
      <c r="D42" s="109"/>
      <c r="E42" s="109"/>
      <c r="F42" s="109"/>
      <c r="G42" s="110" t="s">
        <v>34</v>
      </c>
      <c r="H42" s="110"/>
      <c r="I42" s="110"/>
      <c r="J42" s="3"/>
      <c r="K42" s="3"/>
    </row>
    <row r="43" spans="1:13" x14ac:dyDescent="0.25">
      <c r="A43" s="198" t="s">
        <v>35</v>
      </c>
      <c r="B43" s="198"/>
      <c r="C43" s="198"/>
      <c r="D43" s="111"/>
      <c r="E43" s="111"/>
      <c r="F43" s="108"/>
      <c r="G43" s="110" t="s">
        <v>36</v>
      </c>
      <c r="H43" s="110"/>
      <c r="I43" s="110"/>
      <c r="J43" s="3"/>
      <c r="K43" s="3"/>
    </row>
  </sheetData>
  <mergeCells count="6">
    <mergeCell ref="A26:C26"/>
    <mergeCell ref="A28:C28"/>
    <mergeCell ref="A29:C29"/>
    <mergeCell ref="A39:M39"/>
    <mergeCell ref="A43:C43"/>
    <mergeCell ref="A30:C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0"/>
  <sheetViews>
    <sheetView topLeftCell="A10" workbookViewId="0">
      <selection activeCell="F23" sqref="F23:F28"/>
    </sheetView>
  </sheetViews>
  <sheetFormatPr defaultRowHeight="15" x14ac:dyDescent="0.25"/>
  <cols>
    <col min="1" max="1" width="14.28515625" customWidth="1"/>
    <col min="3" max="3" width="27.28515625" customWidth="1"/>
    <col min="8" max="8" width="12.7109375" customWidth="1"/>
    <col min="10" max="10" width="10.28515625" customWidth="1"/>
    <col min="11" max="11" width="12.42578125" customWidth="1"/>
  </cols>
  <sheetData>
    <row r="1" spans="1:11" x14ac:dyDescent="0.25">
      <c r="A1" s="1" t="s">
        <v>59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15" t="s">
        <v>62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69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63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67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872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7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6104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x14ac:dyDescent="0.25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192" t="s">
        <v>13</v>
      </c>
      <c r="G21" s="128"/>
      <c r="H21" s="129" t="s">
        <v>14</v>
      </c>
      <c r="I21" s="191"/>
      <c r="J21" s="129"/>
      <c r="K21" s="38"/>
    </row>
    <row r="22" spans="1:11" ht="15.75" thickBot="1" x14ac:dyDescent="0.3">
      <c r="A22" s="39" t="s">
        <v>15</v>
      </c>
      <c r="B22" s="40"/>
      <c r="C22" s="41"/>
      <c r="D22" s="42" t="s">
        <v>16</v>
      </c>
      <c r="E22" s="43" t="s">
        <v>17</v>
      </c>
      <c r="F22" s="44" t="s">
        <v>18</v>
      </c>
      <c r="G22" s="43" t="s">
        <v>19</v>
      </c>
      <c r="H22" s="45" t="s">
        <v>18</v>
      </c>
      <c r="I22" s="46"/>
      <c r="J22" s="47"/>
      <c r="K22" s="25"/>
    </row>
    <row r="23" spans="1:11" x14ac:dyDescent="0.25">
      <c r="A23" s="48" t="s">
        <v>20</v>
      </c>
      <c r="B23" s="49"/>
      <c r="C23" s="50"/>
      <c r="D23" s="51" t="s">
        <v>8</v>
      </c>
      <c r="E23" s="52" t="s">
        <v>21</v>
      </c>
      <c r="F23" s="53"/>
      <c r="G23" s="54">
        <v>14</v>
      </c>
      <c r="H23" s="130">
        <f>F23*G23</f>
        <v>0</v>
      </c>
      <c r="I23" s="46"/>
      <c r="J23" s="56"/>
      <c r="K23" s="57"/>
    </row>
    <row r="24" spans="1:11" x14ac:dyDescent="0.25">
      <c r="A24" s="201" t="s">
        <v>60</v>
      </c>
      <c r="B24" s="202"/>
      <c r="C24" s="202"/>
      <c r="D24" s="131" t="s">
        <v>22</v>
      </c>
      <c r="E24" s="132"/>
      <c r="F24" s="133"/>
      <c r="G24" s="134">
        <v>6104</v>
      </c>
      <c r="H24" s="130">
        <f>F24*G24</f>
        <v>0</v>
      </c>
      <c r="I24" s="46"/>
      <c r="J24" s="56"/>
      <c r="K24" s="57"/>
    </row>
    <row r="25" spans="1:11" x14ac:dyDescent="0.25">
      <c r="A25" s="135" t="s">
        <v>23</v>
      </c>
      <c r="B25" s="136"/>
      <c r="C25" s="137"/>
      <c r="D25" s="112" t="s">
        <v>22</v>
      </c>
      <c r="E25" s="68" t="s">
        <v>24</v>
      </c>
      <c r="F25" s="138"/>
      <c r="G25" s="55">
        <v>6104</v>
      </c>
      <c r="H25" s="130">
        <f>F25*G25</f>
        <v>0</v>
      </c>
      <c r="I25" s="46"/>
      <c r="J25" s="56"/>
      <c r="K25" s="58"/>
    </row>
    <row r="26" spans="1:11" ht="38.25" customHeight="1" x14ac:dyDescent="0.25">
      <c r="A26" s="203" t="s">
        <v>61</v>
      </c>
      <c r="B26" s="204"/>
      <c r="C26" s="205"/>
      <c r="D26" s="139" t="s">
        <v>22</v>
      </c>
      <c r="E26" s="140" t="s">
        <v>21</v>
      </c>
      <c r="F26" s="59"/>
      <c r="G26" s="60">
        <v>6104</v>
      </c>
      <c r="H26" s="141">
        <f>G26*F26</f>
        <v>0</v>
      </c>
      <c r="I26" s="46"/>
      <c r="J26" s="61"/>
      <c r="K26" s="58"/>
    </row>
    <row r="27" spans="1:11" x14ac:dyDescent="0.25">
      <c r="A27" s="62" t="s">
        <v>25</v>
      </c>
      <c r="B27" s="63"/>
      <c r="C27" s="63"/>
      <c r="D27" s="64" t="s">
        <v>26</v>
      </c>
      <c r="E27" s="65" t="s">
        <v>21</v>
      </c>
      <c r="F27" s="66"/>
      <c r="G27" s="67">
        <f>B18+B19</f>
        <v>6104</v>
      </c>
      <c r="H27" s="142">
        <f>F27*G27</f>
        <v>0</v>
      </c>
      <c r="I27" s="46"/>
      <c r="J27" s="56"/>
      <c r="K27" s="58"/>
    </row>
    <row r="28" spans="1:11" ht="15.75" thickBot="1" x14ac:dyDescent="0.3">
      <c r="A28" s="206" t="s">
        <v>38</v>
      </c>
      <c r="B28" s="207"/>
      <c r="C28" s="208"/>
      <c r="D28" s="143" t="s">
        <v>8</v>
      </c>
      <c r="E28" s="144"/>
      <c r="F28" s="145"/>
      <c r="G28" s="146">
        <v>886</v>
      </c>
      <c r="H28" s="147">
        <f t="shared" ref="H28" si="0">F28*G28</f>
        <v>0</v>
      </c>
      <c r="I28" s="46"/>
      <c r="J28" s="56"/>
      <c r="K28" s="58"/>
    </row>
    <row r="29" spans="1:11" ht="15.75" thickBot="1" x14ac:dyDescent="0.3">
      <c r="A29" s="74"/>
      <c r="B29" s="75"/>
      <c r="C29" s="75"/>
      <c r="D29" s="75"/>
      <c r="E29" s="71"/>
      <c r="F29" s="71"/>
      <c r="G29" s="148" t="s">
        <v>27</v>
      </c>
      <c r="H29" s="149">
        <f>SUM(H23:H28)</f>
        <v>0</v>
      </c>
      <c r="I29" s="71"/>
      <c r="J29" s="72"/>
      <c r="K29" s="73"/>
    </row>
    <row r="30" spans="1:11" ht="15.75" thickBot="1" x14ac:dyDescent="0.3">
      <c r="A30" s="74"/>
      <c r="B30" s="75"/>
      <c r="C30" s="75"/>
      <c r="D30" s="75"/>
      <c r="E30" s="76"/>
      <c r="F30" s="71"/>
      <c r="G30" s="71"/>
      <c r="H30" s="71"/>
      <c r="I30" s="71"/>
      <c r="J30" s="72" t="s">
        <v>28</v>
      </c>
      <c r="K30" s="77" t="s">
        <v>29</v>
      </c>
    </row>
    <row r="31" spans="1:11" ht="15.75" thickBot="1" x14ac:dyDescent="0.3">
      <c r="A31" s="74"/>
      <c r="B31" s="75"/>
      <c r="C31" s="75"/>
      <c r="D31" s="75"/>
      <c r="E31" s="71"/>
      <c r="F31" s="71"/>
      <c r="G31" s="71"/>
      <c r="H31" s="71" t="s">
        <v>30</v>
      </c>
      <c r="I31" s="78" t="s">
        <v>18</v>
      </c>
      <c r="J31" s="79">
        <f>H29*0.2</f>
        <v>0</v>
      </c>
      <c r="K31" s="80">
        <f>H29*1.2</f>
        <v>0</v>
      </c>
    </row>
    <row r="32" spans="1:11" ht="15.75" thickBot="1" x14ac:dyDescent="0.3">
      <c r="A32" s="81"/>
      <c r="B32" s="82"/>
      <c r="C32" s="82"/>
      <c r="D32" s="82"/>
      <c r="E32" s="82"/>
      <c r="F32" s="83"/>
      <c r="G32" s="84"/>
      <c r="H32" s="84"/>
      <c r="I32" s="85"/>
      <c r="J32" s="86"/>
      <c r="K32" s="87"/>
    </row>
    <row r="33" spans="1:13" ht="15.75" thickBot="1" x14ac:dyDescent="0.3">
      <c r="A33" s="88"/>
      <c r="B33" s="89"/>
      <c r="C33" s="89"/>
      <c r="D33" s="89"/>
      <c r="E33" s="89"/>
      <c r="F33" s="90"/>
      <c r="G33" s="91"/>
      <c r="H33" s="92"/>
      <c r="I33" s="93"/>
      <c r="J33" s="94"/>
      <c r="K33" s="95"/>
    </row>
    <row r="34" spans="1:13" x14ac:dyDescent="0.25">
      <c r="A34" s="96" t="s">
        <v>31</v>
      </c>
      <c r="B34" s="97"/>
      <c r="C34" s="97"/>
      <c r="D34" s="97"/>
      <c r="E34" s="97"/>
      <c r="F34" s="97"/>
      <c r="G34" s="98"/>
      <c r="H34" s="98"/>
      <c r="I34" s="99"/>
      <c r="J34" s="98"/>
      <c r="K34" s="98"/>
      <c r="L34" s="100"/>
      <c r="M34" s="100"/>
    </row>
    <row r="35" spans="1:13" x14ac:dyDescent="0.25">
      <c r="A35" s="101" t="s">
        <v>32</v>
      </c>
      <c r="B35" s="102"/>
      <c r="C35" s="102"/>
      <c r="D35" s="102"/>
      <c r="E35" s="102"/>
      <c r="F35" s="102"/>
      <c r="G35" s="103"/>
      <c r="H35" s="103"/>
      <c r="I35" s="104"/>
      <c r="J35" s="105"/>
      <c r="K35" s="106"/>
      <c r="L35" s="100"/>
      <c r="M35" s="100"/>
    </row>
    <row r="36" spans="1:13" x14ac:dyDescent="0.25">
      <c r="A36" s="197" t="s">
        <v>33</v>
      </c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</row>
    <row r="37" spans="1:13" x14ac:dyDescent="0.25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</row>
    <row r="38" spans="1:13" x14ac:dyDescent="0.25">
      <c r="F38" s="3"/>
      <c r="H38" s="3"/>
      <c r="J38" s="3"/>
      <c r="K38" s="3"/>
    </row>
    <row r="39" spans="1:13" x14ac:dyDescent="0.25">
      <c r="A39" s="107"/>
      <c r="B39" s="107"/>
      <c r="C39" s="108"/>
      <c r="D39" s="109"/>
      <c r="E39" s="109"/>
      <c r="F39" s="109"/>
      <c r="G39" s="110" t="s">
        <v>34</v>
      </c>
      <c r="H39" s="110"/>
      <c r="I39" s="110"/>
      <c r="J39" s="3"/>
      <c r="K39" s="3"/>
    </row>
    <row r="40" spans="1:13" x14ac:dyDescent="0.25">
      <c r="A40" s="198" t="s">
        <v>35</v>
      </c>
      <c r="B40" s="198"/>
      <c r="C40" s="198"/>
      <c r="D40" s="111"/>
      <c r="E40" s="111"/>
      <c r="F40" s="108"/>
      <c r="G40" s="110" t="s">
        <v>36</v>
      </c>
      <c r="H40" s="110"/>
      <c r="I40" s="110"/>
      <c r="J40" s="3"/>
      <c r="K40" s="3"/>
    </row>
  </sheetData>
  <mergeCells count="5">
    <mergeCell ref="A36:M36"/>
    <mergeCell ref="A40:C40"/>
    <mergeCell ref="A24:C24"/>
    <mergeCell ref="A26:C26"/>
    <mergeCell ref="A28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J13"/>
  <sheetViews>
    <sheetView tabSelected="1" workbookViewId="0">
      <selection activeCell="H7" sqref="H7"/>
    </sheetView>
  </sheetViews>
  <sheetFormatPr defaultRowHeight="15" x14ac:dyDescent="0.25"/>
  <cols>
    <col min="5" max="5" width="30" customWidth="1"/>
    <col min="6" max="7" width="11.42578125" customWidth="1"/>
    <col min="9" max="9" width="14.5703125" customWidth="1"/>
    <col min="10" max="10" width="12.5703125" customWidth="1"/>
  </cols>
  <sheetData>
    <row r="2" spans="2:10" x14ac:dyDescent="0.25">
      <c r="B2" s="115" t="s">
        <v>58</v>
      </c>
      <c r="C2" s="116"/>
      <c r="D2" s="116"/>
      <c r="E2" s="116"/>
      <c r="F2" s="116"/>
      <c r="G2" s="113"/>
      <c r="H2" s="113"/>
      <c r="I2" s="113"/>
    </row>
    <row r="3" spans="2:10" ht="15.75" thickBot="1" x14ac:dyDescent="0.3">
      <c r="B3" s="209"/>
      <c r="C3" s="210"/>
      <c r="D3" s="210"/>
      <c r="E3" s="210"/>
      <c r="F3" s="210"/>
      <c r="G3" s="210"/>
      <c r="H3" s="210"/>
      <c r="I3" s="210"/>
    </row>
    <row r="4" spans="2:10" ht="36.75" x14ac:dyDescent="0.25">
      <c r="B4" s="150" t="s">
        <v>39</v>
      </c>
      <c r="C4" s="151" t="s">
        <v>40</v>
      </c>
      <c r="D4" s="151" t="s">
        <v>41</v>
      </c>
      <c r="E4" s="151" t="s">
        <v>48</v>
      </c>
      <c r="F4" s="152" t="s">
        <v>43</v>
      </c>
      <c r="G4" s="152" t="s">
        <v>42</v>
      </c>
      <c r="H4" s="153" t="s">
        <v>44</v>
      </c>
      <c r="I4" s="154" t="s">
        <v>45</v>
      </c>
      <c r="J4" s="155" t="s">
        <v>46</v>
      </c>
    </row>
    <row r="5" spans="2:10" x14ac:dyDescent="0.25">
      <c r="B5" s="161">
        <v>1</v>
      </c>
      <c r="C5" s="156" t="s">
        <v>55</v>
      </c>
      <c r="D5" s="156" t="s">
        <v>57</v>
      </c>
      <c r="E5" s="157" t="s">
        <v>56</v>
      </c>
      <c r="F5" s="158">
        <v>34.799999999999997</v>
      </c>
      <c r="G5" s="158">
        <v>37.840000000000003</v>
      </c>
      <c r="H5" s="159">
        <f>G5-F5</f>
        <v>3.0400000000000063</v>
      </c>
      <c r="I5" s="160">
        <f>'529 '!H32</f>
        <v>0</v>
      </c>
      <c r="J5" s="162">
        <f>I5*1.2</f>
        <v>0</v>
      </c>
    </row>
    <row r="6" spans="2:10" ht="15.75" thickBot="1" x14ac:dyDescent="0.3">
      <c r="B6" s="163">
        <v>2</v>
      </c>
      <c r="C6" s="164" t="s">
        <v>55</v>
      </c>
      <c r="D6" s="164" t="s">
        <v>57</v>
      </c>
      <c r="E6" s="165" t="s">
        <v>68</v>
      </c>
      <c r="F6" s="166">
        <v>31.507999999999999</v>
      </c>
      <c r="G6" s="166">
        <v>32.380000000000003</v>
      </c>
      <c r="H6" s="169">
        <f>G6-F6</f>
        <v>0.87200000000000344</v>
      </c>
      <c r="I6" s="167">
        <f>'529 Č. Balog'!H29</f>
        <v>0</v>
      </c>
      <c r="J6" s="168">
        <f>I6*1.2</f>
        <v>0</v>
      </c>
    </row>
    <row r="7" spans="2:10" ht="15.75" thickBot="1" x14ac:dyDescent="0.3">
      <c r="B7" s="124"/>
      <c r="C7" s="117"/>
      <c r="D7" s="117"/>
      <c r="E7" s="117"/>
      <c r="F7" s="117"/>
      <c r="G7" s="119" t="s">
        <v>47</v>
      </c>
      <c r="H7" s="120">
        <f>SUM(H5:H6)</f>
        <v>3.9120000000000097</v>
      </c>
      <c r="I7" s="121">
        <f>SUM(I5:I6)</f>
        <v>0</v>
      </c>
      <c r="J7" s="122">
        <f>SUM(J5:J6)</f>
        <v>0</v>
      </c>
    </row>
    <row r="9" spans="2:10" x14ac:dyDescent="0.25">
      <c r="I9" s="118"/>
    </row>
    <row r="11" spans="2:10" x14ac:dyDescent="0.25">
      <c r="B11" s="125"/>
      <c r="C11" s="125"/>
    </row>
    <row r="12" spans="2:10" x14ac:dyDescent="0.25">
      <c r="B12" s="126"/>
      <c r="C12" s="126"/>
    </row>
    <row r="13" spans="2:10" x14ac:dyDescent="0.25">
      <c r="B13" s="126"/>
      <c r="C13" s="126"/>
    </row>
  </sheetData>
  <mergeCells count="1">
    <mergeCell ref="B3:I3"/>
  </mergeCells>
  <pageMargins left="0.7" right="0.7" top="0.75" bottom="0.75" header="0.3" footer="0.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čty BR neocenené" edit="true"/>
    <f:field ref="objsubject" par="" text="" edit="true"/>
    <f:field ref="objcreatedby" par="" text="Korytár, Oto, Ing."/>
    <f:field ref="objcreatedat" par="" date="2021-05-12T13:39:03" text="12. 5. 2021 13:39:03"/>
    <f:field ref="objchangedby" par="" text="Korytár, Oto, Ing."/>
    <f:field ref="objmodifiedat" par="" date="2021-05-12T13:39:09" text="12. 5. 2021 13:39:09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Rozpočty BR neocenené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529 </vt:lpstr>
      <vt:lpstr>529 Č. Balog</vt:lpstr>
      <vt:lpstr>BR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2021-05-19T10:22:01Z</cp:lastPrinted>
  <dcterms:created xsi:type="dcterms:W3CDTF">2018-05-11T08:20:24Z</dcterms:created>
  <dcterms:modified xsi:type="dcterms:W3CDTF">2021-05-19T10:38:32Z</dcterms:modified>
</cp:coreProperties>
</file>